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3680" yWindow="2380" windowWidth="26560" windowHeight="14780"/>
  </bookViews>
  <sheets>
    <sheet name="Sheet1" sheetId="1" r:id="rId1"/>
  </sheets>
  <definedNames>
    <definedName name="_xlchart.v1.0" hidden="1">Sheet1!$D$4:$D$12</definedName>
    <definedName name="_xlchart.v1.1" hidden="1">Sheet1!#REF!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F4" i="1"/>
  <c r="H4" i="1"/>
  <c r="F5" i="1"/>
  <c r="H5" i="1"/>
  <c r="F6" i="1"/>
  <c r="H6" i="1"/>
  <c r="F7" i="1"/>
  <c r="H7" i="1"/>
  <c r="F8" i="1"/>
  <c r="H8" i="1"/>
  <c r="F9" i="1"/>
  <c r="H9" i="1"/>
  <c r="F10" i="1"/>
  <c r="H10" i="1"/>
  <c r="F11" i="1"/>
  <c r="H11" i="1"/>
  <c r="F12" i="1"/>
  <c r="H12" i="1"/>
  <c r="F13" i="1"/>
  <c r="H13" i="1"/>
  <c r="F14" i="1"/>
  <c r="H14" i="1"/>
  <c r="F15" i="1"/>
  <c r="H15" i="1"/>
  <c r="F16" i="1"/>
  <c r="H16" i="1"/>
  <c r="F17" i="1"/>
  <c r="H17" i="1"/>
  <c r="F18" i="1"/>
  <c r="H18" i="1"/>
  <c r="F19" i="1"/>
  <c r="H19" i="1"/>
  <c r="F20" i="1"/>
  <c r="H20" i="1"/>
  <c r="F21" i="1"/>
  <c r="H21" i="1"/>
  <c r="F22" i="1"/>
  <c r="H22" i="1"/>
  <c r="F23" i="1"/>
  <c r="H23" i="1"/>
  <c r="I25" i="1"/>
  <c r="I26" i="1"/>
</calcChain>
</file>

<file path=xl/sharedStrings.xml><?xml version="1.0" encoding="utf-8"?>
<sst xmlns="http://schemas.openxmlformats.org/spreadsheetml/2006/main" count="23" uniqueCount="21">
  <si>
    <t>Group#</t>
  </si>
  <si>
    <t>Length</t>
  </si>
  <si>
    <t>Period^2</t>
  </si>
  <si>
    <t>(m)</t>
  </si>
  <si>
    <t>Avg g:</t>
  </si>
  <si>
    <t>StDev g:</t>
  </si>
  <si>
    <t>Calculated g</t>
  </si>
  <si>
    <t>Team Name</t>
  </si>
  <si>
    <t>(m/sec^2)</t>
  </si>
  <si>
    <t>The Bowen Boys</t>
  </si>
  <si>
    <t>Period</t>
  </si>
  <si>
    <t>(s)</t>
  </si>
  <si>
    <t>(s^2)</t>
  </si>
  <si>
    <t>The Triplets</t>
  </si>
  <si>
    <t>The Fords</t>
  </si>
  <si>
    <t>Last &amp; Least</t>
  </si>
  <si>
    <t>SK</t>
  </si>
  <si>
    <t>Meme Team</t>
  </si>
  <si>
    <t>Lucy &amp; Daniel</t>
  </si>
  <si>
    <t>Thunder &amp; Lightning</t>
  </si>
  <si>
    <t>g = 4*pi^2*(slope)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</si>
</sst>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Length vs. Period^2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950202021594936"/>
          <c:y val="0.111874753937008"/>
          <c:w val="0.872930761062923"/>
          <c:h val="0.728031742125984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trendlineType val="linear"/>
            <c:dispRSqr val="0"/>
            <c:dispEq val="1"/>
            <c:trendlineLbl>
              <c:layout>
                <c:manualLayout>
                  <c:x val="0.0228531003937008"/>
                  <c:y val="-0.122545546909276"/>
                </c:manualLayout>
              </c:layout>
              <c:numFmt formatCode="General" sourceLinked="0"/>
            </c:trendlineLbl>
          </c:trendline>
          <c:xVal>
            <c:numRef>
              <c:f>Sheet1!$F$4:$F$23</c:f>
              <c:numCache>
                <c:formatCode>0.00</c:formatCode>
                <c:ptCount val="20"/>
                <c:pt idx="0">
                  <c:v>2.2201</c:v>
                </c:pt>
                <c:pt idx="1">
                  <c:v>1.9044</c:v>
                </c:pt>
                <c:pt idx="2">
                  <c:v>2.4964</c:v>
                </c:pt>
                <c:pt idx="3">
                  <c:v>1.8225</c:v>
                </c:pt>
                <c:pt idx="4">
                  <c:v>2.6244</c:v>
                </c:pt>
                <c:pt idx="5">
                  <c:v>0.81</c:v>
                </c:pt>
                <c:pt idx="6">
                  <c:v>4.3264</c:v>
                </c:pt>
                <c:pt idx="7">
                  <c:v>1.6129</c:v>
                </c:pt>
                <c:pt idx="8">
                  <c:v>1.9881</c:v>
                </c:pt>
                <c:pt idx="9">
                  <c:v>3.4596</c:v>
                </c:pt>
                <c:pt idx="10">
                  <c:v>2.0736</c:v>
                </c:pt>
                <c:pt idx="11">
                  <c:v>2.9241</c:v>
                </c:pt>
                <c:pt idx="12">
                  <c:v>3.61</c:v>
                </c:pt>
                <c:pt idx="13">
                  <c:v>4.040099999999999</c:v>
                </c:pt>
                <c:pt idx="14">
                  <c:v>3.2041</c:v>
                </c:pt>
                <c:pt idx="15">
                  <c:v>4.0</c:v>
                </c:pt>
                <c:pt idx="16">
                  <c:v>2.7556</c:v>
                </c:pt>
                <c:pt idx="17">
                  <c:v>2.7225</c:v>
                </c:pt>
                <c:pt idx="18">
                  <c:v>1.2996</c:v>
                </c:pt>
                <c:pt idx="19">
                  <c:v>0.81</c:v>
                </c:pt>
              </c:numCache>
            </c:numRef>
          </c:xVal>
          <c:yVal>
            <c:numRef>
              <c:f>Sheet1!$G$4:$G$23</c:f>
              <c:numCache>
                <c:formatCode>0.00</c:formatCode>
                <c:ptCount val="20"/>
                <c:pt idx="0">
                  <c:v>0.6</c:v>
                </c:pt>
                <c:pt idx="1">
                  <c:v>0.4</c:v>
                </c:pt>
                <c:pt idx="2">
                  <c:v>0.6</c:v>
                </c:pt>
                <c:pt idx="3">
                  <c:v>0.61</c:v>
                </c:pt>
                <c:pt idx="4">
                  <c:v>0.81</c:v>
                </c:pt>
                <c:pt idx="5">
                  <c:v>0.3</c:v>
                </c:pt>
                <c:pt idx="6">
                  <c:v>1.11</c:v>
                </c:pt>
                <c:pt idx="7">
                  <c:v>0.56</c:v>
                </c:pt>
                <c:pt idx="8">
                  <c:v>0.7</c:v>
                </c:pt>
                <c:pt idx="9">
                  <c:v>0.89</c:v>
                </c:pt>
                <c:pt idx="10">
                  <c:v>0.58</c:v>
                </c:pt>
                <c:pt idx="11">
                  <c:v>0.89</c:v>
                </c:pt>
                <c:pt idx="12">
                  <c:v>1.1</c:v>
                </c:pt>
                <c:pt idx="13">
                  <c:v>0.97</c:v>
                </c:pt>
                <c:pt idx="14">
                  <c:v>0.73</c:v>
                </c:pt>
                <c:pt idx="15">
                  <c:v>0.96</c:v>
                </c:pt>
                <c:pt idx="16">
                  <c:v>0.64</c:v>
                </c:pt>
                <c:pt idx="17">
                  <c:v>0.75</c:v>
                </c:pt>
                <c:pt idx="18">
                  <c:v>0.54</c:v>
                </c:pt>
                <c:pt idx="19">
                  <c:v>0.24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B8-9142-A2DA-11AF3EAB9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147160"/>
        <c:axId val="421399288"/>
      </c:scatterChart>
      <c:valAx>
        <c:axId val="114147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Period^2 (s^2)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399288"/>
        <c:crosses val="autoZero"/>
        <c:crossBetween val="midCat"/>
      </c:valAx>
      <c:valAx>
        <c:axId val="421399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Length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147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25400</xdr:colOff>
      <xdr:row>2</xdr:row>
      <xdr:rowOff>114300</xdr:rowOff>
    </xdr:from>
    <xdr:to>
      <xdr:col>16</xdr:col>
      <xdr:colOff>241300</xdr:colOff>
      <xdr:row>21</xdr:row>
      <xdr:rowOff>139700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xmlns="" id="{3A4EE116-7378-4C44-A369-A70FA380B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9"/>
  <sheetViews>
    <sheetView tabSelected="1" topLeftCell="C1" workbookViewId="0">
      <selection activeCell="E29" sqref="E29"/>
    </sheetView>
  </sheetViews>
  <sheetFormatPr baseColWidth="10" defaultColWidth="8.875" defaultRowHeight="15" x14ac:dyDescent="0"/>
  <cols>
    <col min="2" max="2" width="13.375" customWidth="1"/>
    <col min="3" max="3" width="26.125" bestFit="1" customWidth="1"/>
    <col min="4" max="4" width="11.5" customWidth="1"/>
    <col min="5" max="5" width="10.875" customWidth="1"/>
    <col min="6" max="6" width="10.25" customWidth="1"/>
    <col min="7" max="7" width="8.75" customWidth="1"/>
  </cols>
  <sheetData>
    <row r="2" spans="2:9">
      <c r="D2" s="1" t="s">
        <v>1</v>
      </c>
      <c r="E2" s="1" t="s">
        <v>10</v>
      </c>
      <c r="F2" s="1" t="s">
        <v>2</v>
      </c>
      <c r="G2" s="1" t="s">
        <v>1</v>
      </c>
      <c r="H2" s="1" t="s">
        <v>6</v>
      </c>
    </row>
    <row r="3" spans="2:9">
      <c r="B3" t="s">
        <v>0</v>
      </c>
      <c r="C3" t="s">
        <v>7</v>
      </c>
      <c r="D3" s="1" t="s">
        <v>3</v>
      </c>
      <c r="E3" s="1" t="s">
        <v>11</v>
      </c>
      <c r="F3" s="1" t="s">
        <v>12</v>
      </c>
      <c r="G3" s="1" t="s">
        <v>3</v>
      </c>
      <c r="H3" s="1" t="s">
        <v>8</v>
      </c>
    </row>
    <row r="4" spans="2:9">
      <c r="B4">
        <v>1</v>
      </c>
      <c r="C4" t="s">
        <v>9</v>
      </c>
      <c r="D4" s="2">
        <v>0.6</v>
      </c>
      <c r="E4" s="2">
        <v>1.49</v>
      </c>
      <c r="F4" s="2">
        <f>E4^2</f>
        <v>2.2201</v>
      </c>
      <c r="G4" s="2">
        <v>0.6</v>
      </c>
      <c r="H4" s="2">
        <f>4*PI()^2*D4/F4</f>
        <v>10.669361993880663</v>
      </c>
      <c r="I4" s="2"/>
    </row>
    <row r="5" spans="2:9">
      <c r="D5" s="2">
        <v>0.4</v>
      </c>
      <c r="E5" s="2">
        <v>1.38</v>
      </c>
      <c r="F5" s="2">
        <f t="shared" ref="F5:F23" si="0">E5^2</f>
        <v>1.9043999999999996</v>
      </c>
      <c r="G5" s="2">
        <v>0.4</v>
      </c>
      <c r="H5" s="2">
        <f>4*PI()^2*D5/F5</f>
        <v>8.2920431851202352</v>
      </c>
      <c r="I5" s="2"/>
    </row>
    <row r="6" spans="2:9">
      <c r="D6" s="2">
        <v>0.6</v>
      </c>
      <c r="E6" s="2">
        <v>1.58</v>
      </c>
      <c r="F6" s="2">
        <f t="shared" si="0"/>
        <v>2.4964000000000004</v>
      </c>
      <c r="G6" s="2">
        <v>0.6</v>
      </c>
      <c r="H6" s="2">
        <f>4*PI()^2*D6/F6</f>
        <v>9.4884836414895268</v>
      </c>
      <c r="I6" s="2"/>
    </row>
    <row r="7" spans="2:9">
      <c r="B7">
        <v>2</v>
      </c>
      <c r="C7" t="s">
        <v>13</v>
      </c>
      <c r="D7" s="2">
        <v>0.61</v>
      </c>
      <c r="E7" s="2">
        <v>1.35</v>
      </c>
      <c r="F7" s="2">
        <f t="shared" si="0"/>
        <v>1.8225000000000002</v>
      </c>
      <c r="G7" s="2">
        <v>0.61</v>
      </c>
      <c r="H7" s="2">
        <f>4*PI()^2*D7/F7</f>
        <v>13.21362674274789</v>
      </c>
      <c r="I7" s="2"/>
    </row>
    <row r="8" spans="2:9">
      <c r="D8" s="2">
        <v>0.81</v>
      </c>
      <c r="E8" s="2">
        <v>1.62</v>
      </c>
      <c r="F8" s="2">
        <f t="shared" si="0"/>
        <v>2.6244000000000005</v>
      </c>
      <c r="G8" s="2">
        <v>0.81</v>
      </c>
      <c r="H8" s="2">
        <f>4*PI()^2*D8/F8</f>
        <v>12.184696791468342</v>
      </c>
      <c r="I8" s="2"/>
    </row>
    <row r="9" spans="2:9">
      <c r="D9" s="2">
        <v>0.3</v>
      </c>
      <c r="E9" s="2">
        <v>0.9</v>
      </c>
      <c r="F9" s="2">
        <f t="shared" si="0"/>
        <v>0.81</v>
      </c>
      <c r="G9" s="2">
        <v>0.3</v>
      </c>
      <c r="H9" s="2">
        <f>4*PI()^2*D9/F9</f>
        <v>14.621636149762011</v>
      </c>
      <c r="I9" s="2"/>
    </row>
    <row r="10" spans="2:9">
      <c r="B10">
        <v>3</v>
      </c>
      <c r="C10" t="s">
        <v>14</v>
      </c>
      <c r="D10" s="2">
        <v>1.1100000000000001</v>
      </c>
      <c r="E10" s="2">
        <v>2.08</v>
      </c>
      <c r="F10" s="2">
        <f t="shared" si="0"/>
        <v>4.3264000000000005</v>
      </c>
      <c r="G10" s="2">
        <v>1.1100000000000001</v>
      </c>
      <c r="H10" s="2">
        <f>4*PI()^2*D10/F10</f>
        <v>10.128754516650506</v>
      </c>
      <c r="I10" s="2"/>
    </row>
    <row r="11" spans="2:9">
      <c r="D11" s="2">
        <v>0.56000000000000005</v>
      </c>
      <c r="E11" s="2">
        <v>1.27</v>
      </c>
      <c r="F11" s="2">
        <f t="shared" si="0"/>
        <v>1.6129</v>
      </c>
      <c r="G11" s="2">
        <v>0.56000000000000005</v>
      </c>
      <c r="H11" s="2">
        <f>4*PI()^2*D11/F11</f>
        <v>13.706934006100914</v>
      </c>
      <c r="I11" s="2"/>
    </row>
    <row r="12" spans="2:9">
      <c r="B12">
        <v>4</v>
      </c>
      <c r="C12" t="s">
        <v>15</v>
      </c>
      <c r="D12" s="2">
        <v>0.7</v>
      </c>
      <c r="E12" s="2">
        <v>1.41</v>
      </c>
      <c r="F12" s="2">
        <f t="shared" si="0"/>
        <v>1.9880999999999998</v>
      </c>
      <c r="G12" s="2">
        <v>0.7</v>
      </c>
      <c r="H12" s="2">
        <f>4*PI()^2*D12/F12</f>
        <v>13.900152066319706</v>
      </c>
      <c r="I12" s="2"/>
    </row>
    <row r="13" spans="2:9">
      <c r="D13" s="2">
        <v>0.89</v>
      </c>
      <c r="E13" s="2">
        <v>1.86</v>
      </c>
      <c r="F13" s="2">
        <f t="shared" si="0"/>
        <v>3.4596000000000005</v>
      </c>
      <c r="G13" s="2">
        <v>0.89</v>
      </c>
      <c r="H13" s="2">
        <f>4*PI()^2*D13/F13</f>
        <v>10.156027190391407</v>
      </c>
      <c r="I13" s="2"/>
    </row>
    <row r="14" spans="2:9">
      <c r="B14">
        <v>5</v>
      </c>
      <c r="C14" t="s">
        <v>16</v>
      </c>
      <c r="D14" s="2">
        <v>0.57999999999999996</v>
      </c>
      <c r="E14" s="2">
        <v>1.44</v>
      </c>
      <c r="F14" s="2">
        <f t="shared" si="0"/>
        <v>2.0735999999999999</v>
      </c>
      <c r="G14" s="2">
        <v>0.57999999999999996</v>
      </c>
      <c r="H14" s="2">
        <f>4*PI()^2*D14/F14</f>
        <v>11.042381467268186</v>
      </c>
      <c r="I14" s="2"/>
    </row>
    <row r="15" spans="2:9">
      <c r="D15" s="2">
        <v>0.89</v>
      </c>
      <c r="E15" s="2">
        <v>1.71</v>
      </c>
      <c r="F15" s="2">
        <f t="shared" si="0"/>
        <v>2.9240999999999997</v>
      </c>
      <c r="G15" s="2">
        <v>0.89</v>
      </c>
      <c r="H15" s="2">
        <f>4*PI()^2*D15/F15</f>
        <v>12.015933678013106</v>
      </c>
      <c r="I15" s="2"/>
    </row>
    <row r="16" spans="2:9">
      <c r="D16" s="2">
        <v>1.1000000000000001</v>
      </c>
      <c r="E16" s="2">
        <v>1.9</v>
      </c>
      <c r="F16" s="2">
        <f t="shared" si="0"/>
        <v>3.61</v>
      </c>
      <c r="G16" s="2">
        <v>1.1000000000000001</v>
      </c>
      <c r="H16" s="2">
        <f>4*PI()^2*D16/F16</f>
        <v>12.029434727089523</v>
      </c>
      <c r="I16" s="2"/>
    </row>
    <row r="17" spans="2:9">
      <c r="B17">
        <v>6</v>
      </c>
      <c r="C17" t="s">
        <v>17</v>
      </c>
      <c r="D17" s="2">
        <v>0.97</v>
      </c>
      <c r="E17" s="2">
        <v>2.0099999999999998</v>
      </c>
      <c r="F17" s="2">
        <f t="shared" si="0"/>
        <v>4.0400999999999989</v>
      </c>
      <c r="G17" s="2">
        <v>0.97</v>
      </c>
      <c r="H17" s="2">
        <f>4*PI()^2*D17/F17</f>
        <v>9.4784943630669343</v>
      </c>
      <c r="I17" s="2"/>
    </row>
    <row r="18" spans="2:9">
      <c r="D18" s="2">
        <v>0.73</v>
      </c>
      <c r="E18" s="2">
        <v>1.79</v>
      </c>
      <c r="F18" s="2">
        <f t="shared" si="0"/>
        <v>3.2040999999999999</v>
      </c>
      <c r="G18" s="2">
        <v>0.73</v>
      </c>
      <c r="H18" s="2">
        <f>4*PI()^2*D18/F18</f>
        <v>8.9944898259045996</v>
      </c>
      <c r="I18" s="2"/>
    </row>
    <row r="19" spans="2:9">
      <c r="B19">
        <v>7</v>
      </c>
      <c r="C19" t="s">
        <v>18</v>
      </c>
      <c r="D19" s="2">
        <v>0.96</v>
      </c>
      <c r="E19" s="2">
        <v>2</v>
      </c>
      <c r="F19" s="2">
        <f t="shared" si="0"/>
        <v>4</v>
      </c>
      <c r="G19" s="2">
        <v>0.96</v>
      </c>
      <c r="H19" s="2">
        <f>4*PI()^2*D19/F19</f>
        <v>9.474820225045784</v>
      </c>
      <c r="I19" s="2"/>
    </row>
    <row r="20" spans="2:9">
      <c r="D20" s="2">
        <v>0.64</v>
      </c>
      <c r="E20" s="2">
        <v>1.66</v>
      </c>
      <c r="F20" s="2">
        <f t="shared" si="0"/>
        <v>2.7555999999999998</v>
      </c>
      <c r="G20" s="2">
        <v>0.64</v>
      </c>
      <c r="H20" s="2">
        <f>4*PI()^2*D20/F20</f>
        <v>9.169032975318899</v>
      </c>
      <c r="I20" s="2"/>
    </row>
    <row r="21" spans="2:9">
      <c r="B21">
        <v>8</v>
      </c>
      <c r="C21" t="s">
        <v>19</v>
      </c>
      <c r="D21" s="2">
        <v>0.75</v>
      </c>
      <c r="E21" s="2">
        <v>1.65</v>
      </c>
      <c r="F21" s="2">
        <f t="shared" si="0"/>
        <v>2.7224999999999997</v>
      </c>
      <c r="G21" s="2">
        <v>0.75</v>
      </c>
      <c r="H21" s="2">
        <f>4*PI()^2*D21/F21</f>
        <v>10.875597136186622</v>
      </c>
      <c r="I21" s="2"/>
    </row>
    <row r="22" spans="2:9">
      <c r="D22" s="2">
        <v>0.54</v>
      </c>
      <c r="E22" s="2">
        <v>1.1399999999999999</v>
      </c>
      <c r="F22" s="2">
        <f t="shared" si="0"/>
        <v>1.2995999999999999</v>
      </c>
      <c r="G22" s="2">
        <v>0.54</v>
      </c>
      <c r="H22" s="2">
        <f>4*PI()^2*D22/F22</f>
        <v>16.403774627849351</v>
      </c>
      <c r="I22" s="2"/>
    </row>
    <row r="23" spans="2:9">
      <c r="D23" s="2">
        <v>0.24</v>
      </c>
      <c r="E23" s="2">
        <v>0.9</v>
      </c>
      <c r="F23" s="2">
        <f t="shared" si="0"/>
        <v>0.81</v>
      </c>
      <c r="G23" s="2">
        <v>0.24</v>
      </c>
      <c r="H23" s="2">
        <f>4*PI()^2*D23/F23</f>
        <v>11.697308919809609</v>
      </c>
      <c r="I23" s="2"/>
    </row>
    <row r="24" spans="2:9">
      <c r="D24" s="2"/>
      <c r="E24" s="2"/>
      <c r="F24" s="2"/>
      <c r="H24" s="2"/>
      <c r="I24" s="2"/>
    </row>
    <row r="25" spans="2:9">
      <c r="H25" t="s">
        <v>4</v>
      </c>
      <c r="I25" s="2">
        <f>AVERAGE(H4:H23)</f>
        <v>11.37714921147419</v>
      </c>
    </row>
    <row r="26" spans="2:9">
      <c r="H26" t="s">
        <v>5</v>
      </c>
      <c r="I26">
        <f>STDEV(H4:H23)</f>
        <v>2.1438240167372373</v>
      </c>
    </row>
    <row r="28" spans="2:9">
      <c r="E28" t="s">
        <v>20</v>
      </c>
    </row>
    <row r="29" spans="2:9">
      <c r="E29">
        <f>4*PI()^2*0.2173</f>
        <v>8.5786601454268698</v>
      </c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Coates</dc:creator>
  <cp:lastModifiedBy>Cynthia Trevisan</cp:lastModifiedBy>
  <dcterms:created xsi:type="dcterms:W3CDTF">2014-09-05T23:49:26Z</dcterms:created>
  <dcterms:modified xsi:type="dcterms:W3CDTF">2018-09-18T16:59:13Z</dcterms:modified>
</cp:coreProperties>
</file>